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LML-NAS\jlml\OenoloGif\OenoSalon\Salon 2022\BdC\"/>
    </mc:Choice>
  </mc:AlternateContent>
  <xr:revisionPtr revIDLastSave="0" documentId="13_ncr:1_{673EAC53-F7CF-467C-A409-D26F24EA4572}" xr6:coauthVersionLast="47" xr6:coauthVersionMax="47" xr10:uidLastSave="{00000000-0000-0000-0000-000000000000}"/>
  <bookViews>
    <workbookView xWindow="2304" yWindow="2304" windowWidth="17280" windowHeight="93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<sst xmlns="http://schemas.openxmlformats.org/spreadsheetml/2006/main" count="61" uniqueCount="49">
  <si>
    <t>DOMAINE FONTANEL</t>
  </si>
  <si>
    <t>Votre logo</t>
  </si>
  <si>
    <t>25 avenue Jean Jaurès</t>
  </si>
  <si>
    <t>66720 TAUTAVEL</t>
  </si>
  <si>
    <t>SIRET: 823 953 328 00015</t>
  </si>
  <si>
    <t>Tel. : 0661652141</t>
  </si>
  <si>
    <t>Email: contact@domainefontanel.fr</t>
  </si>
  <si>
    <t>Site Internet www.domainefontanel.fr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</si>
  <si>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</si>
  <si>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</si>
  <si>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</si>
  <si>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</si>
  <si>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</si>
  <si>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</si>
  <si>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</si>
  <si>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</si>
  <si>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</si>
  <si>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</si>
  <si>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</si>
  <si>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</si>
  <si>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</si>
  <si>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</si>
  <si>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</si>
  <si>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Blancs</t>
  </si>
  <si>
    <t xml:space="preserve">INITIUM BLANC - Cotes Catalanes Blanc 100% Viognier </t>
  </si>
  <si>
    <t>75cl</t>
  </si>
  <si>
    <t>L'ANCETRE - Rancio Sec</t>
  </si>
  <si>
    <t>Vins Rosés</t>
  </si>
  <si>
    <t>INITIUM ROSE - Cotes du Roussillon</t>
  </si>
  <si>
    <t>Vins Rouges</t>
  </si>
  <si>
    <t>INITIUM ROUGE - Cotes du Roussillon</t>
  </si>
  <si>
    <t>TRADITION - Cotes du Roussillon Villages</t>
  </si>
  <si>
    <t xml:space="preserve">ARRELS - Maury Sec </t>
  </si>
  <si>
    <t>CISTES - Cotes du Roussillon Villages Tautavel</t>
  </si>
  <si>
    <t>PRIEURE - Cotes du Roussillon Villages Tautavel</t>
  </si>
  <si>
    <t>Vins Doux Naturels</t>
  </si>
  <si>
    <t>Muscat de Rivesaltes</t>
  </si>
  <si>
    <t>Rivesaltes Ambré</t>
  </si>
  <si>
    <t>50cl</t>
  </si>
  <si>
    <t>Maury Grenat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</si>
  <si>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</si>
  <si>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</si>
  <si>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</si>
  <si>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 1710 6000 0430 0045 6756 766</t>
  </si>
  <si>
    <t>BIC:</t>
  </si>
  <si>
    <t>AGRIFRPP871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</si>
  <si>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</si>
  <si>
    <t>HOMINUS SAPANIUS - Cotes Catalanes</t>
  </si>
  <si>
    <t>Remise par carton de 6 bouteilles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</si>
</sst>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4" borderId="3" xfId="2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9" fillId="4" borderId="9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4" borderId="0" xfId="0" applyFont="1" applyFill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9" fillId="4" borderId="23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1" fillId="2" borderId="0" xfId="0" applyFont="1" applyFill="1" applyAlignment="1" applyProtection="1">
      <alignment horizontal="center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1</xdr:row>
      <xdr:rowOff>0</xdr:rowOff>
    </xdr:from>
    <xdr:to>
      <xdr:col>8</xdr:col>
      <xdr:colOff>3749</xdr:colOff>
      <xdr:row>8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50DDC8-1E8F-481B-9AA5-4352656C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76200"/>
          <a:ext cx="3112709" cy="1341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topLeftCell="A16" workbookViewId="0">
      <selection activeCell="G45" sqref="G45"/>
    </sheetView>
  </sheetViews>
  <sheetFormatPr baseColWidth="10" defaultColWidth="11.5546875" defaultRowHeight="13.8" x14ac:dyDescent="0.3"/>
  <cols>
    <col min="1" max="1" width="1.6640625" style="7" customWidth="1"/>
    <col min="2" max="2" width="14" style="7" customWidth="1"/>
    <col min="3" max="3" width="47.33203125" style="7" customWidth="1"/>
    <col min="4" max="4" width="9.6640625" style="7" customWidth="1"/>
    <col min="5" max="5" width="11.33203125" style="7" bestFit="1" customWidth="1"/>
    <col min="6" max="6" width="13" style="7" customWidth="1"/>
    <col min="7" max="7" width="6.6640625" style="7" customWidth="1"/>
    <col min="8" max="8" width="11.6640625" style="7" customWidth="1"/>
    <col min="9" max="9" width="1.6640625" style="7" customWidth="1"/>
    <col min="10" max="16384" width="11.5546875" style="7"/>
  </cols>
  <sheetData>
    <row r="1" spans="1:9" ht="6" customHeight="1" x14ac:dyDescent="0.3"/>
    <row r="2" spans="1:9" s="8" customFormat="1" ht="15" x14ac:dyDescent="0.3">
      <c r="B2" s="66" t="s">
        <v>0</v>
      </c>
      <c r="C2" s="66"/>
      <c r="D2" s="66"/>
      <c r="E2" s="57" t="s">
        <v>1</v>
      </c>
      <c r="F2" s="57"/>
      <c r="G2" s="57"/>
      <c r="H2" s="57"/>
    </row>
    <row r="3" spans="1:9" s="8" customFormat="1" ht="15" x14ac:dyDescent="0.3">
      <c r="B3" s="67" t="s">
        <v>2</v>
      </c>
      <c r="C3" s="67"/>
      <c r="D3" s="67"/>
      <c r="E3" s="57"/>
      <c r="F3" s="57"/>
      <c r="G3" s="57"/>
      <c r="H3" s="57"/>
    </row>
    <row r="4" spans="1:9" s="8" customFormat="1" ht="15" x14ac:dyDescent="0.3">
      <c r="B4" s="67" t="s">
        <v>3</v>
      </c>
      <c r="C4" s="67"/>
      <c r="D4" s="67"/>
      <c r="E4" s="57"/>
      <c r="F4" s="57"/>
      <c r="G4" s="57"/>
      <c r="H4" s="57"/>
    </row>
    <row r="5" spans="1:9" s="8" customFormat="1" ht="15" x14ac:dyDescent="0.3">
      <c r="B5" s="67" t="s">
        <v>4</v>
      </c>
      <c r="C5" s="67"/>
      <c r="D5" s="67"/>
      <c r="E5" s="57"/>
      <c r="F5" s="57"/>
      <c r="G5" s="57"/>
      <c r="H5" s="57"/>
    </row>
    <row r="6" spans="1:9" s="8" customFormat="1" ht="15" x14ac:dyDescent="0.3">
      <c r="B6" s="67" t="s">
        <v>5</v>
      </c>
      <c r="C6" s="67"/>
      <c r="D6" s="67"/>
      <c r="E6" s="57"/>
      <c r="F6" s="57"/>
      <c r="G6" s="57"/>
      <c r="H6" s="57"/>
    </row>
    <row r="7" spans="1:9" s="8" customFormat="1" ht="15" x14ac:dyDescent="0.3">
      <c r="B7" s="67" t="s">
        <v>6</v>
      </c>
      <c r="C7" s="67"/>
      <c r="D7" s="67"/>
      <c r="E7" s="57"/>
      <c r="F7" s="57"/>
      <c r="G7" s="57"/>
      <c r="H7" s="57"/>
    </row>
    <row r="8" spans="1:9" s="8" customFormat="1" ht="15" x14ac:dyDescent="0.3">
      <c r="B8" s="67" t="s">
        <v>7</v>
      </c>
      <c r="C8" s="67"/>
      <c r="D8" s="67"/>
      <c r="E8" s="57"/>
      <c r="F8" s="57"/>
      <c r="G8" s="57"/>
      <c r="H8" s="57"/>
    </row>
    <row r="9" spans="1:9" x14ac:dyDescent="0.3">
      <c r="A9" s="9"/>
      <c r="I9" s="9"/>
    </row>
    <row r="10" spans="1:9" s="10" customFormat="1" ht="17.399999999999999" x14ac:dyDescent="0.3">
      <c r="B10" s="79" t="s">
        <v>8</v>
      </c>
      <c r="C10" s="79"/>
      <c r="D10" s="79"/>
      <c r="E10" s="79"/>
      <c r="F10" s="79"/>
      <c r="G10" s="79"/>
      <c r="H10" s="79"/>
    </row>
    <row r="11" spans="1:9" s="10" customFormat="1" ht="17.399999999999999" x14ac:dyDescent="0.3">
      <c r="B11" s="79" t="s">
        <v>9</v>
      </c>
      <c r="C11" s="79"/>
      <c r="D11" s="79"/>
      <c r="E11" s="79"/>
      <c r="F11" s="79"/>
      <c r="G11" s="79"/>
      <c r="H11" s="79"/>
    </row>
    <row r="13" spans="1:9" ht="14.4" thickBot="1" x14ac:dyDescent="0.35">
      <c r="B13" s="11" t="s">
        <v>10</v>
      </c>
    </row>
    <row r="14" spans="1:9" x14ac:dyDescent="0.3">
      <c r="B14" s="12" t="s">
        <v>11</v>
      </c>
      <c r="C14" s="1"/>
      <c r="D14" s="13" t="s">
        <v>12</v>
      </c>
      <c r="E14" s="58"/>
      <c r="F14" s="58"/>
      <c r="G14" s="58"/>
      <c r="H14" s="59"/>
    </row>
    <row r="15" spans="1:9" x14ac:dyDescent="0.3">
      <c r="B15" s="14" t="s">
        <v>13</v>
      </c>
      <c r="C15" s="62"/>
      <c r="D15" s="62"/>
      <c r="E15" s="62"/>
      <c r="F15" s="62"/>
      <c r="G15" s="62"/>
      <c r="H15" s="63"/>
    </row>
    <row r="16" spans="1:9" x14ac:dyDescent="0.3">
      <c r="B16" s="14"/>
      <c r="C16" s="62"/>
      <c r="D16" s="62"/>
      <c r="E16" s="62"/>
      <c r="F16" s="62"/>
      <c r="G16" s="62"/>
      <c r="H16" s="63"/>
    </row>
    <row r="17" spans="1:9" x14ac:dyDescent="0.3">
      <c r="B17" s="14" t="s">
        <v>14</v>
      </c>
      <c r="C17" s="2"/>
      <c r="D17" s="7" t="s">
        <v>15</v>
      </c>
      <c r="E17" s="62"/>
      <c r="F17" s="62"/>
      <c r="G17" s="62"/>
      <c r="H17" s="63"/>
    </row>
    <row r="18" spans="1:9" ht="14.4" thickBot="1" x14ac:dyDescent="0.35">
      <c r="B18" s="15" t="s">
        <v>16</v>
      </c>
      <c r="C18" s="3"/>
      <c r="D18" s="16" t="s">
        <v>17</v>
      </c>
      <c r="E18" s="64"/>
      <c r="F18" s="64"/>
      <c r="G18" s="64"/>
      <c r="H18" s="65"/>
    </row>
    <row r="19" spans="1:9" ht="14.4" thickBot="1" x14ac:dyDescent="0.35"/>
    <row r="20" spans="1:9" s="23" customFormat="1" ht="19.2" thickBot="1" x14ac:dyDescent="0.35">
      <c r="A20" s="17"/>
      <c r="B20" s="18"/>
      <c r="C20" s="18"/>
      <c r="D20" s="19" t="s">
        <v>18</v>
      </c>
      <c r="E20" s="20" t="s">
        <v>19</v>
      </c>
      <c r="F20" s="21" t="s">
        <v>20</v>
      </c>
      <c r="G20" s="20" t="s">
        <v>21</v>
      </c>
      <c r="H20" s="22" t="s">
        <v>22</v>
      </c>
      <c r="I20" s="17"/>
    </row>
    <row r="21" spans="1:9" s="23" customFormat="1" x14ac:dyDescent="0.3">
      <c r="A21" s="24"/>
      <c r="B21" s="70" t="s">
        <v>23</v>
      </c>
      <c r="C21" s="71"/>
      <c r="D21" s="25"/>
      <c r="E21" s="26"/>
      <c r="F21" s="27"/>
      <c r="G21" s="4"/>
      <c r="H21" s="28" t="str">
        <f>IF(ISNUMBER(G21),G21*F21,"")</f>
        <v/>
      </c>
      <c r="I21" s="24"/>
    </row>
    <row r="22" spans="1:9" s="23" customFormat="1" x14ac:dyDescent="0.3">
      <c r="A22" s="29"/>
      <c r="B22" s="72" t="s">
        <v>24</v>
      </c>
      <c r="C22" s="73"/>
      <c r="D22" s="30" t="s">
        <v>25</v>
      </c>
      <c r="E22" s="31">
        <v>2021</v>
      </c>
      <c r="F22" s="32">
        <v>9.5</v>
      </c>
      <c r="G22" s="5"/>
      <c r="H22" s="33" t="str">
        <f t="shared" ref="H22:H52" si="0">IF(ISNUMBER(G22),G22*F22,"")</f>
        <v/>
      </c>
      <c r="I22" s="29"/>
    </row>
    <row r="23" spans="1:9" s="23" customFormat="1" x14ac:dyDescent="0.3">
      <c r="A23" s="34"/>
      <c r="B23" s="72" t="s">
        <v>26</v>
      </c>
      <c r="C23" s="73"/>
      <c r="D23" s="30" t="s">
        <v>25</v>
      </c>
      <c r="E23" s="31">
        <v>2007</v>
      </c>
      <c r="F23" s="32">
        <v>25</v>
      </c>
      <c r="G23" s="5"/>
      <c r="H23" s="33" t="str">
        <f t="shared" si="0"/>
        <v/>
      </c>
      <c r="I23" s="34"/>
    </row>
    <row r="24" spans="1:9" s="23" customFormat="1" x14ac:dyDescent="0.3">
      <c r="A24" s="34"/>
      <c r="B24" s="72"/>
      <c r="C24" s="73"/>
      <c r="D24" s="30"/>
      <c r="E24" s="31"/>
      <c r="F24" s="32"/>
      <c r="G24" s="5"/>
      <c r="H24" s="33" t="str">
        <f t="shared" si="0"/>
        <v/>
      </c>
      <c r="I24" s="34"/>
    </row>
    <row r="25" spans="1:9" s="23" customFormat="1" x14ac:dyDescent="0.3">
      <c r="A25" s="24"/>
      <c r="B25" s="68" t="s">
        <v>27</v>
      </c>
      <c r="C25" s="69"/>
      <c r="D25" s="30"/>
      <c r="E25" s="31"/>
      <c r="F25" s="32"/>
      <c r="G25" s="5"/>
      <c r="H25" s="33" t="str">
        <f t="shared" si="0"/>
        <v/>
      </c>
      <c r="I25" s="24"/>
    </row>
    <row r="26" spans="1:9" s="23" customFormat="1" x14ac:dyDescent="0.3">
      <c r="A26" s="24"/>
      <c r="B26" s="60" t="s">
        <v>28</v>
      </c>
      <c r="C26" s="61"/>
      <c r="D26" s="30" t="s">
        <v>25</v>
      </c>
      <c r="E26" s="31">
        <v>2021</v>
      </c>
      <c r="F26" s="32">
        <v>7.9</v>
      </c>
      <c r="G26" s="5"/>
      <c r="H26" s="33" t="str">
        <f t="shared" ref="H26:H31" si="1">IF(ISNUMBER(G26),G26*F26,"")</f>
        <v/>
      </c>
      <c r="I26" s="24"/>
    </row>
    <row r="27" spans="1:9" s="23" customFormat="1" x14ac:dyDescent="0.3">
      <c r="A27" s="24"/>
      <c r="B27" s="60"/>
      <c r="C27" s="61"/>
      <c r="D27" s="30"/>
      <c r="E27" s="31"/>
      <c r="F27" s="32"/>
      <c r="G27" s="5"/>
      <c r="H27" s="33" t="str">
        <f t="shared" ref="H27:H28" si="2">IF(ISNUMBER(G27),G27*F27,"")</f>
        <v/>
      </c>
      <c r="I27" s="24"/>
    </row>
    <row r="28" spans="1:9" s="23" customFormat="1" x14ac:dyDescent="0.3">
      <c r="A28" s="24"/>
      <c r="B28" s="60"/>
      <c r="C28" s="61"/>
      <c r="D28" s="30"/>
      <c r="E28" s="31"/>
      <c r="F28" s="32"/>
      <c r="G28" s="5"/>
      <c r="H28" s="33" t="str">
        <f t="shared" si="2"/>
        <v/>
      </c>
      <c r="I28" s="24"/>
    </row>
    <row r="29" spans="1:9" s="23" customFormat="1" x14ac:dyDescent="0.3">
      <c r="A29" s="24"/>
      <c r="B29" s="68" t="s">
        <v>29</v>
      </c>
      <c r="C29" s="69"/>
      <c r="D29" s="30"/>
      <c r="E29" s="31"/>
      <c r="F29" s="32"/>
      <c r="G29" s="5"/>
      <c r="H29" s="33" t="str">
        <f t="shared" si="1"/>
        <v/>
      </c>
      <c r="I29" s="24"/>
    </row>
    <row r="30" spans="1:9" s="23" customFormat="1" x14ac:dyDescent="0.3">
      <c r="A30" s="24"/>
      <c r="B30" s="60" t="s">
        <v>47</v>
      </c>
      <c r="C30" s="61"/>
      <c r="D30" s="30" t="s">
        <v>25</v>
      </c>
      <c r="E30" s="31">
        <v>2019</v>
      </c>
      <c r="F30" s="32">
        <v>7.9</v>
      </c>
      <c r="G30" s="5"/>
      <c r="H30" s="33" t="str">
        <f t="shared" si="1"/>
        <v/>
      </c>
      <c r="I30" s="24"/>
    </row>
    <row r="31" spans="1:9" s="23" customFormat="1" x14ac:dyDescent="0.3">
      <c r="A31" s="24"/>
      <c r="B31" s="60" t="s">
        <v>30</v>
      </c>
      <c r="C31" s="61"/>
      <c r="D31" s="30" t="s">
        <v>25</v>
      </c>
      <c r="E31" s="31">
        <v>2019</v>
      </c>
      <c r="F31" s="32">
        <v>9.9</v>
      </c>
      <c r="G31" s="5"/>
      <c r="H31" s="33" t="str">
        <f t="shared" si="1"/>
        <v/>
      </c>
      <c r="I31" s="24"/>
    </row>
    <row r="32" spans="1:9" s="23" customFormat="1" x14ac:dyDescent="0.3">
      <c r="A32" s="24"/>
      <c r="B32" s="37" t="s">
        <v>31</v>
      </c>
      <c r="C32" s="38"/>
      <c r="D32" s="30" t="s">
        <v>25</v>
      </c>
      <c r="E32" s="31">
        <v>2017</v>
      </c>
      <c r="F32" s="32">
        <v>11.5</v>
      </c>
      <c r="G32" s="5"/>
      <c r="H32" s="33" t="str">
        <f t="shared" si="0"/>
        <v/>
      </c>
      <c r="I32" s="24"/>
    </row>
    <row r="33" spans="1:9" s="23" customFormat="1" x14ac:dyDescent="0.3">
      <c r="A33" s="24"/>
      <c r="B33" s="37" t="s">
        <v>32</v>
      </c>
      <c r="C33" s="38"/>
      <c r="D33" s="30" t="s">
        <v>25</v>
      </c>
      <c r="E33" s="31">
        <v>2018</v>
      </c>
      <c r="F33" s="32">
        <v>14.9</v>
      </c>
      <c r="G33" s="5"/>
      <c r="H33" s="33" t="str">
        <f t="shared" ref="H33:H37" si="3">IF(ISNUMBER(G33),G33*F33,"")</f>
        <v/>
      </c>
      <c r="I33" s="24"/>
    </row>
    <row r="34" spans="1:9" s="23" customFormat="1" x14ac:dyDescent="0.3">
      <c r="A34" s="24"/>
      <c r="B34" s="37" t="s">
        <v>33</v>
      </c>
      <c r="C34" s="38"/>
      <c r="D34" s="30" t="s">
        <v>25</v>
      </c>
      <c r="E34" s="31">
        <v>2018</v>
      </c>
      <c r="F34" s="32">
        <v>16.899999999999999</v>
      </c>
      <c r="G34" s="5"/>
      <c r="H34" s="33" t="str">
        <f t="shared" si="3"/>
        <v/>
      </c>
      <c r="I34" s="24"/>
    </row>
    <row r="35" spans="1:9" s="23" customFormat="1" x14ac:dyDescent="0.3">
      <c r="A35" s="24"/>
      <c r="B35" s="37" t="s">
        <v>34</v>
      </c>
      <c r="C35" s="38"/>
      <c r="D35" s="30" t="s">
        <v>25</v>
      </c>
      <c r="E35" s="31">
        <v>2017</v>
      </c>
      <c r="F35" s="32">
        <v>20</v>
      </c>
      <c r="G35" s="5"/>
      <c r="H35" s="33" t="str">
        <f t="shared" si="3"/>
        <v/>
      </c>
      <c r="I35" s="24"/>
    </row>
    <row r="36" spans="1:9" s="23" customFormat="1" x14ac:dyDescent="0.3">
      <c r="A36" s="24"/>
      <c r="B36" s="37"/>
      <c r="C36" s="38"/>
      <c r="D36" s="30"/>
      <c r="E36" s="31"/>
      <c r="F36" s="32"/>
      <c r="G36" s="5"/>
      <c r="H36" s="33" t="str">
        <f t="shared" si="3"/>
        <v/>
      </c>
      <c r="I36" s="24"/>
    </row>
    <row r="37" spans="1:9" s="23" customFormat="1" x14ac:dyDescent="0.3">
      <c r="A37" s="24"/>
      <c r="B37" s="37"/>
      <c r="C37" s="38"/>
      <c r="D37" s="30"/>
      <c r="E37" s="31"/>
      <c r="F37" s="32"/>
      <c r="G37" s="5"/>
      <c r="H37" s="33" t="str">
        <f t="shared" si="3"/>
        <v/>
      </c>
      <c r="I37" s="24"/>
    </row>
    <row r="38" spans="1:9" s="23" customFormat="1" x14ac:dyDescent="0.3">
      <c r="A38" s="24"/>
      <c r="B38" s="35" t="s">
        <v>35</v>
      </c>
      <c r="C38" s="36"/>
      <c r="D38" s="30"/>
      <c r="E38" s="31"/>
      <c r="F38" s="32"/>
      <c r="G38" s="5"/>
      <c r="H38" s="33" t="str">
        <f t="shared" ref="H38:H42" si="4">IF(ISNUMBER(G38),G38*F38,"")</f>
        <v/>
      </c>
      <c r="I38" s="24"/>
    </row>
    <row r="39" spans="1:9" s="23" customFormat="1" x14ac:dyDescent="0.3">
      <c r="A39" s="24"/>
      <c r="B39" s="37" t="s">
        <v>36</v>
      </c>
      <c r="C39" s="38"/>
      <c r="D39" s="30" t="s">
        <v>25</v>
      </c>
      <c r="E39" s="31">
        <v>2020</v>
      </c>
      <c r="F39" s="32">
        <v>11.5</v>
      </c>
      <c r="G39" s="5"/>
      <c r="H39" s="33" t="str">
        <f t="shared" si="4"/>
        <v/>
      </c>
      <c r="I39" s="24"/>
    </row>
    <row r="40" spans="1:9" s="23" customFormat="1" x14ac:dyDescent="0.3">
      <c r="A40" s="24"/>
      <c r="B40" s="37" t="s">
        <v>37</v>
      </c>
      <c r="C40" s="38"/>
      <c r="D40" s="30" t="s">
        <v>25</v>
      </c>
      <c r="E40" s="31">
        <v>2015</v>
      </c>
      <c r="F40" s="32">
        <v>17.899999999999999</v>
      </c>
      <c r="G40" s="5"/>
      <c r="H40" s="33" t="str">
        <f t="shared" si="4"/>
        <v/>
      </c>
      <c r="I40" s="24"/>
    </row>
    <row r="41" spans="1:9" s="23" customFormat="1" x14ac:dyDescent="0.3">
      <c r="A41" s="24"/>
      <c r="B41" s="37" t="s">
        <v>37</v>
      </c>
      <c r="C41" s="38"/>
      <c r="D41" s="30" t="s">
        <v>38</v>
      </c>
      <c r="E41" s="31">
        <v>1989</v>
      </c>
      <c r="F41" s="32">
        <v>30</v>
      </c>
      <c r="G41" s="5"/>
      <c r="H41" s="33" t="str">
        <f t="shared" si="4"/>
        <v/>
      </c>
      <c r="I41" s="24"/>
    </row>
    <row r="42" spans="1:9" s="23" customFormat="1" x14ac:dyDescent="0.3">
      <c r="A42" s="24"/>
      <c r="B42" s="37" t="s">
        <v>39</v>
      </c>
      <c r="C42" s="38"/>
      <c r="D42" s="30" t="s">
        <v>25</v>
      </c>
      <c r="E42" s="31">
        <v>2019</v>
      </c>
      <c r="F42" s="32">
        <v>15.9</v>
      </c>
      <c r="G42" s="5"/>
      <c r="H42" s="33" t="str">
        <f t="shared" si="4"/>
        <v/>
      </c>
      <c r="I42" s="24"/>
    </row>
    <row r="43" spans="1:9" x14ac:dyDescent="0.3">
      <c r="A43" s="39"/>
      <c r="B43" s="60"/>
      <c r="C43" s="61"/>
      <c r="D43" s="30"/>
      <c r="E43" s="31"/>
      <c r="F43" s="40"/>
      <c r="G43" s="5"/>
      <c r="H43" s="33" t="str">
        <f t="shared" si="0"/>
        <v/>
      </c>
      <c r="I43" s="39"/>
    </row>
    <row r="44" spans="1:9" x14ac:dyDescent="0.3">
      <c r="A44" s="39"/>
      <c r="B44" s="60"/>
      <c r="C44" s="61"/>
      <c r="D44" s="30"/>
      <c r="E44" s="31"/>
      <c r="F44" s="40"/>
      <c r="G44" s="5"/>
      <c r="H44" s="33" t="str">
        <f t="shared" ref="H44" si="5">IF(ISNUMBER(G44),G44*F44,"")</f>
        <v/>
      </c>
      <c r="I44" s="39"/>
    </row>
    <row r="45" spans="1:9" x14ac:dyDescent="0.3">
      <c r="A45" s="39"/>
      <c r="B45" s="80" t="s">
        <v>48</v>
      </c>
      <c r="C45" s="81"/>
      <c r="D45" s="82"/>
      <c r="E45" s="83"/>
      <c r="F45" s="84">
        <v>-5</v>
      </c>
      <c r="G45" s="5"/>
      <c r="H45" s="33" t="str">
        <f t="shared" si="0"/>
        <v/>
      </c>
      <c r="I45" s="39"/>
    </row>
    <row r="46" spans="1:9" x14ac:dyDescent="0.3">
      <c r="A46" s="39"/>
      <c r="B46" s="60"/>
      <c r="C46" s="61"/>
      <c r="D46" s="30"/>
      <c r="E46" s="31"/>
      <c r="F46" s="40"/>
      <c r="G46" s="5"/>
      <c r="H46" s="33" t="str">
        <f t="shared" ref="H46:H48" si="6">IF(ISNUMBER(G46),G46*F46,"")</f>
        <v/>
      </c>
      <c r="I46" s="39"/>
    </row>
    <row r="47" spans="1:9" x14ac:dyDescent="0.3">
      <c r="A47" s="39"/>
      <c r="B47" s="60"/>
      <c r="C47" s="61"/>
      <c r="D47" s="30"/>
      <c r="E47" s="31"/>
      <c r="F47" s="40"/>
      <c r="G47" s="5"/>
      <c r="H47" s="33" t="str">
        <f t="shared" si="6"/>
        <v/>
      </c>
      <c r="I47" s="39"/>
    </row>
    <row r="48" spans="1:9" x14ac:dyDescent="0.3">
      <c r="A48" s="39"/>
      <c r="B48" s="60"/>
      <c r="C48" s="61"/>
      <c r="D48" s="30"/>
      <c r="E48" s="31"/>
      <c r="F48" s="40"/>
      <c r="G48" s="5"/>
      <c r="H48" s="33" t="str">
        <f t="shared" si="6"/>
        <v/>
      </c>
      <c r="I48" s="39"/>
    </row>
    <row r="49" spans="1:9" x14ac:dyDescent="0.3">
      <c r="A49" s="41"/>
      <c r="B49" s="60"/>
      <c r="C49" s="61"/>
      <c r="D49" s="30"/>
      <c r="E49" s="31"/>
      <c r="F49" s="40"/>
      <c r="G49" s="5"/>
      <c r="H49" s="33" t="str">
        <f t="shared" si="0"/>
        <v/>
      </c>
      <c r="I49" s="41"/>
    </row>
    <row r="50" spans="1:9" x14ac:dyDescent="0.3">
      <c r="A50" s="39"/>
      <c r="B50" s="60"/>
      <c r="C50" s="61"/>
      <c r="D50" s="30"/>
      <c r="E50" s="31"/>
      <c r="F50" s="40"/>
      <c r="G50" s="5"/>
      <c r="H50" s="33" t="str">
        <f t="shared" si="0"/>
        <v/>
      </c>
      <c r="I50" s="39"/>
    </row>
    <row r="51" spans="1:9" x14ac:dyDescent="0.3">
      <c r="A51" s="39"/>
      <c r="B51" s="60"/>
      <c r="C51" s="61"/>
      <c r="D51" s="30"/>
      <c r="E51" s="31"/>
      <c r="F51" s="40"/>
      <c r="G51" s="5"/>
      <c r="H51" s="33" t="str">
        <f t="shared" si="0"/>
        <v/>
      </c>
      <c r="I51" s="39"/>
    </row>
    <row r="52" spans="1:9" ht="14.4" thickBot="1" x14ac:dyDescent="0.35">
      <c r="A52" s="42"/>
      <c r="B52" s="76"/>
      <c r="C52" s="77"/>
      <c r="D52" s="43"/>
      <c r="E52" s="44"/>
      <c r="F52" s="45"/>
      <c r="G52" s="6"/>
      <c r="H52" s="46" t="str">
        <f t="shared" si="0"/>
        <v/>
      </c>
      <c r="I52" s="42"/>
    </row>
    <row r="53" spans="1:9" ht="6" customHeight="1" thickBot="1" x14ac:dyDescent="0.35">
      <c r="A53" s="47"/>
      <c r="B53" s="48"/>
      <c r="C53" s="48"/>
      <c r="D53" s="49"/>
      <c r="E53" s="49"/>
      <c r="F53" s="50"/>
      <c r="G53" s="49"/>
      <c r="H53" s="49"/>
      <c r="I53" s="47"/>
    </row>
    <row r="54" spans="1:9" ht="15.6" thickBot="1" x14ac:dyDescent="0.35">
      <c r="A54" s="51"/>
      <c r="B54" s="47"/>
      <c r="C54" s="47"/>
      <c r="D54" s="52"/>
      <c r="E54" s="52"/>
      <c r="F54" s="47"/>
      <c r="G54" s="19">
        <f>SUM(G21:G53)</f>
        <v>0</v>
      </c>
      <c r="H54" s="53">
        <f>SUM(H21:H53)</f>
        <v>0</v>
      </c>
      <c r="I54" s="51"/>
    </row>
    <row r="55" spans="1:9" s="39" customFormat="1" x14ac:dyDescent="0.3">
      <c r="B55" s="74" t="s">
        <v>40</v>
      </c>
      <c r="C55" s="74"/>
      <c r="D55" s="74"/>
      <c r="E55" s="74"/>
      <c r="F55" s="74"/>
      <c r="G55" s="74"/>
      <c r="H55" s="74"/>
    </row>
    <row r="56" spans="1:9" s="39" customFormat="1" x14ac:dyDescent="0.3">
      <c r="B56" s="74" t="s">
        <v>41</v>
      </c>
      <c r="C56" s="74"/>
      <c r="D56" s="74"/>
      <c r="E56" s="74"/>
      <c r="F56" s="74"/>
      <c r="G56" s="74"/>
      <c r="H56" s="74"/>
    </row>
    <row r="57" spans="1:9" s="39" customFormat="1" x14ac:dyDescent="0.3">
      <c r="B57" s="54" t="s">
        <v>42</v>
      </c>
      <c r="C57" s="55" t="s">
        <v>43</v>
      </c>
      <c r="D57" s="54" t="s">
        <v>44</v>
      </c>
      <c r="E57" s="75" t="s">
        <v>45</v>
      </c>
      <c r="F57" s="75"/>
      <c r="G57" s="75"/>
      <c r="H57" s="75"/>
    </row>
    <row r="58" spans="1:9" s="39" customFormat="1" x14ac:dyDescent="0.25">
      <c r="B58" s="78" t="s">
        <v>46</v>
      </c>
      <c r="C58" s="78"/>
      <c r="D58" s="78"/>
      <c r="E58" s="78"/>
      <c r="F58" s="78"/>
      <c r="G58" s="78"/>
      <c r="H58" s="78"/>
    </row>
    <row r="59" spans="1:9" s="56" customFormat="1" ht="13.2" x14ac:dyDescent="0.3">
      <c r="A59" s="47"/>
      <c r="C59" s="47"/>
      <c r="D59" s="47"/>
      <c r="E59" s="47"/>
      <c r="F59" s="47"/>
      <c r="G59" s="47"/>
      <c r="H59" s="47"/>
      <c r="I59" s="47"/>
    </row>
  </sheetData>
  <sheetProtection algorithmName="SHA-512" hashValue="h4WkW9aT4dwYtoDdvy9ym6tOHH4KFso6D7MLCv86jnVs1LZjvxS5gzdeSpzUWOsLJqLOUb2bYwDZxSEULbN87A==" saltValue="XTH1emDYQ/FedKp0Ldj5Dg==" spinCount="100000" sheet="1" objects="1" scenarios="1"/>
  <protectedRanges>
    <protectedRange sqref="B45:F45" name="Liste des vins"/>
  </protectedRanges>
  <mergeCells count="40">
    <mergeCell ref="B58:H58"/>
    <mergeCell ref="B6:D6"/>
    <mergeCell ref="B7:D7"/>
    <mergeCell ref="B8:D8"/>
    <mergeCell ref="B10:H10"/>
    <mergeCell ref="B11:H11"/>
    <mergeCell ref="B28:C28"/>
    <mergeCell ref="B43:C43"/>
    <mergeCell ref="B45:C45"/>
    <mergeCell ref="B49:C49"/>
    <mergeCell ref="B50:C50"/>
    <mergeCell ref="B51:C51"/>
    <mergeCell ref="B26:C26"/>
    <mergeCell ref="B29:C29"/>
    <mergeCell ref="B55:H55"/>
    <mergeCell ref="B56:H56"/>
    <mergeCell ref="E57:H57"/>
    <mergeCell ref="B30:C30"/>
    <mergeCell ref="B31:C31"/>
    <mergeCell ref="B52:C52"/>
    <mergeCell ref="B21:C21"/>
    <mergeCell ref="B22:C22"/>
    <mergeCell ref="B23:C23"/>
    <mergeCell ref="B24:C24"/>
    <mergeCell ref="B25:C25"/>
    <mergeCell ref="B27:C27"/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2:D2"/>
    <mergeCell ref="B3:D3"/>
    <mergeCell ref="B4:D4"/>
    <mergeCell ref="B5:D5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</cp:lastModifiedBy>
  <cp:revision/>
  <dcterms:created xsi:type="dcterms:W3CDTF">2020-11-07T14:23:52Z</dcterms:created>
  <dcterms:modified xsi:type="dcterms:W3CDTF">2022-03-28T19:54:58Z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