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10" documentId="13_ncr:1_{02F36E60-9263-49CA-BF3A-51DEF2699CD5}" xr6:coauthVersionLast="47" xr6:coauthVersionMax="47" xr10:uidLastSave="{794F0B15-C33F-48C8-9616-B10CF0B9B67D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<sst xmlns="http://schemas.openxmlformats.org/spreadsheetml/2006/main" count="53" uniqueCount="45">
  <si>
    <t>Domaine GAYRARD</t>
  </si>
  <si>
    <t>Capendut</t>
  </si>
  <si>
    <t>81130 MILHAVET</t>
  </si>
  <si>
    <t>SIRET: 79539395800017</t>
  </si>
  <si>
    <t>Tel. : 06 98 17 58 35</t>
  </si>
  <si>
    <t>Email: contact@maison-gayrard.com</t>
  </si>
  <si>
    <t>Site Internet : https://www.maison-gayrard.com/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</si>
  <si>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</si>
  <si>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</si>
  <si>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</si>
  <si>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</si>
  <si>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</si>
  <si>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</si>
  <si>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</si>
  <si>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</si>
  <si>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</si>
  <si>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</si>
  <si>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</si>
  <si>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</si>
  <si>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</si>
  <si>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</si>
  <si>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</si>
  <si>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</si>
  <si>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Mauzac - AOP Gaillac - Vin blanc sec</t>
  </si>
  <si>
    <t>75cl</t>
  </si>
  <si>
    <t>Loin de l'œil - AOP Gaillac - Vin blanc sec</t>
  </si>
  <si>
    <t>Vins Rosés</t>
  </si>
  <si>
    <t>Rosé Maurice - IGP Côtes du Tarn - Assemblage Syrah, Cabernet Sauvignon, Merlot</t>
  </si>
  <si>
    <t>Vins Rouges</t>
  </si>
  <si>
    <t>Braucol - AOP Gaillac</t>
  </si>
  <si>
    <t>Braucol - AOP Gaillac - Magnum</t>
  </si>
  <si>
    <t>1,5L</t>
  </si>
  <si>
    <t>Syrah - IGP Gaillac</t>
  </si>
  <si>
    <t>Point du Jour - AOP Gaillac</t>
  </si>
  <si>
    <t>Point du Jour - AOP Gaillac - Magnum</t>
  </si>
  <si>
    <t>Méthode Anscestrale</t>
  </si>
  <si>
    <t>Bulles Mauzac - Brut</t>
  </si>
  <si>
    <t>Bulles Mauzac - Brut - Magnum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</si>
  <si>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</si>
  <si>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</si>
  <si>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</si>
  <si>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1780 7000 0415 4214 0765 964</t>
  </si>
  <si>
    <t>BIC:</t>
  </si>
  <si>
    <t>CCBPFRPPTLS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</si>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</sst>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4" borderId="3" xfId="3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4">
    <cellStyle name="Milliers 2" xfId="3" xr:uid="{7510F7D6-53D0-4F03-A41D-7D23EE305621}"/>
    <cellStyle name="Monétaire" xfId="1" builtinId="4"/>
    <cellStyle name="Monétaire 2" xfId="2" xr:uid="{97A70075-3005-478F-AEA0-22E6AA6BEF5F}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2034540</xdr:colOff>
      <xdr:row>1</xdr:row>
      <xdr:rowOff>29670</xdr:rowOff>
    </xdr:from>
    <xdr:to>
      <xdr:col>8</xdr:col>
      <xdr:colOff>0</xdr:colOff>
      <xdr:row>4</xdr:row>
      <xdr:rowOff>135017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B86502-E5C3-4F65-9CAA-A9AB91D47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4" t="23132" r="1274" b="15035"/>
        <a:stretch/>
      </xdr:blipFill>
      <xdr:spPr>
        <a:xfrm>
          <a:off x="3116580" y="105870"/>
          <a:ext cx="4815840" cy="67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2021</v>
      </c>
      <c r="F22" s="46">
        <v>9.8000000000000007</v>
      </c>
      <c r="G22" s="11"/>
      <c r="H22" s="47" t="str">
        <f t="shared" ref="H22:H52" si="0">IF(ISNUMBER(G22),G22*F22,"")</f>
        <v/>
      </c>
      <c r="I22" s="41"/>
    </row>
    <row r="23" spans="1:9" s="33" customFormat="1" x14ac:dyDescent="0.3">
      <c r="A23" s="48"/>
      <c r="B23" s="42" t="s">
        <v>25</v>
      </c>
      <c r="C23" s="43"/>
      <c r="D23" s="44" t="s">
        <v>24</v>
      </c>
      <c r="E23" s="45">
        <v>2019</v>
      </c>
      <c r="F23" s="46">
        <v>13.6</v>
      </c>
      <c r="G23" s="11"/>
      <c r="H23" s="47" t="str">
        <f t="shared" si="0"/>
        <v/>
      </c>
      <c r="I23" s="48"/>
    </row>
    <row r="24" spans="1:9" s="33" customFormat="1" x14ac:dyDescent="0.3">
      <c r="A24" s="48"/>
      <c r="B24" s="42"/>
      <c r="C24" s="43"/>
      <c r="D24" s="44"/>
      <c r="E24" s="45"/>
      <c r="F24" s="46"/>
      <c r="G24" s="11"/>
      <c r="H24" s="47" t="str">
        <f t="shared" si="0"/>
        <v/>
      </c>
      <c r="I24" s="48"/>
    </row>
    <row r="25" spans="1:9" s="33" customFormat="1" x14ac:dyDescent="0.3">
      <c r="A25" s="34"/>
      <c r="B25" s="49" t="s">
        <v>26</v>
      </c>
      <c r="C25" s="50"/>
      <c r="D25" s="44"/>
      <c r="E25" s="45"/>
      <c r="F25" s="46"/>
      <c r="G25" s="11"/>
      <c r="H25" s="47" t="str">
        <f t="shared" si="0"/>
        <v/>
      </c>
      <c r="I25" s="34"/>
    </row>
    <row r="26" spans="1:9" s="33" customFormat="1" x14ac:dyDescent="0.3">
      <c r="A26" s="34"/>
      <c r="B26" s="42" t="s">
        <v>27</v>
      </c>
      <c r="C26" s="43"/>
      <c r="D26" s="44" t="s">
        <v>24</v>
      </c>
      <c r="E26" s="45">
        <v>2021</v>
      </c>
      <c r="F26" s="46">
        <v>7.8</v>
      </c>
      <c r="G26" s="11"/>
      <c r="H26" s="47" t="str">
        <f t="shared" ref="H26:H31" si="1">IF(ISNUMBER(G26),G26*F26,"")</f>
        <v/>
      </c>
      <c r="I26" s="34"/>
    </row>
    <row r="27" spans="1:9" s="33" customFormat="1" x14ac:dyDescent="0.3">
      <c r="A27" s="34"/>
      <c r="B27" s="49"/>
      <c r="C27" s="50"/>
      <c r="D27" s="44"/>
      <c r="E27" s="45"/>
      <c r="F27" s="46"/>
      <c r="G27" s="11"/>
      <c r="H27" s="47" t="str">
        <f t="shared" ref="H27:H28" si="2">IF(ISNUMBER(G27),G27*F27,"")</f>
        <v/>
      </c>
      <c r="I27" s="34"/>
    </row>
    <row r="28" spans="1:9" s="33" customFormat="1" x14ac:dyDescent="0.3">
      <c r="A28" s="34"/>
      <c r="B28" s="49" t="s">
        <v>28</v>
      </c>
      <c r="C28" s="50"/>
      <c r="D28" s="44"/>
      <c r="E28" s="45"/>
      <c r="F28" s="46"/>
      <c r="G28" s="11"/>
      <c r="H28" s="47" t="str">
        <f t="shared" si="2"/>
        <v/>
      </c>
      <c r="I28" s="34"/>
    </row>
    <row r="29" spans="1:9" s="33" customFormat="1" x14ac:dyDescent="0.3">
      <c r="A29" s="34"/>
      <c r="B29" s="51" t="s">
        <v>29</v>
      </c>
      <c r="C29" s="52"/>
      <c r="D29" s="44" t="s">
        <v>24</v>
      </c>
      <c r="E29" s="45">
        <v>2019</v>
      </c>
      <c r="F29" s="46">
        <v>9.1999999999999993</v>
      </c>
      <c r="G29" s="11"/>
      <c r="H29" s="47" t="str">
        <f t="shared" si="1"/>
        <v/>
      </c>
      <c r="I29" s="34"/>
    </row>
    <row r="30" spans="1:9" s="33" customFormat="1" x14ac:dyDescent="0.3">
      <c r="A30" s="34"/>
      <c r="B30" s="51" t="s">
        <v>30</v>
      </c>
      <c r="C30" s="52"/>
      <c r="D30" s="44" t="s">
        <v>31</v>
      </c>
      <c r="E30" s="45">
        <v>2019</v>
      </c>
      <c r="F30" s="46">
        <v>20.399999999999999</v>
      </c>
      <c r="G30" s="11"/>
      <c r="H30" s="47" t="str">
        <f t="shared" si="1"/>
        <v/>
      </c>
      <c r="I30" s="34"/>
    </row>
    <row r="31" spans="1:9" s="33" customFormat="1" x14ac:dyDescent="0.3">
      <c r="A31" s="34"/>
      <c r="B31" s="51" t="s">
        <v>32</v>
      </c>
      <c r="C31" s="52"/>
      <c r="D31" s="44" t="s">
        <v>24</v>
      </c>
      <c r="E31" s="45">
        <v>2018</v>
      </c>
      <c r="F31" s="46">
        <v>12.6</v>
      </c>
      <c r="G31" s="11"/>
      <c r="H31" s="47" t="str">
        <f t="shared" si="1"/>
        <v/>
      </c>
      <c r="I31" s="34"/>
    </row>
    <row r="32" spans="1:9" s="33" customFormat="1" x14ac:dyDescent="0.3">
      <c r="A32" s="34"/>
      <c r="B32" s="51" t="s">
        <v>33</v>
      </c>
      <c r="C32" s="52"/>
      <c r="D32" s="44" t="s">
        <v>24</v>
      </c>
      <c r="E32" s="45">
        <v>2018</v>
      </c>
      <c r="F32" s="46">
        <v>22.8</v>
      </c>
      <c r="G32" s="11"/>
      <c r="H32" s="47" t="str">
        <f t="shared" si="0"/>
        <v/>
      </c>
      <c r="I32" s="34"/>
    </row>
    <row r="33" spans="1:9" s="33" customFormat="1" x14ac:dyDescent="0.3">
      <c r="A33" s="34"/>
      <c r="B33" s="51" t="s">
        <v>34</v>
      </c>
      <c r="C33" s="52"/>
      <c r="D33" s="44" t="s">
        <v>31</v>
      </c>
      <c r="E33" s="45">
        <v>2018</v>
      </c>
      <c r="F33" s="46">
        <v>47.6</v>
      </c>
      <c r="G33" s="11"/>
      <c r="H33" s="47" t="str">
        <f t="shared" ref="H33:H37" si="3">IF(ISNUMBER(G33),G33*F33,"")</f>
        <v/>
      </c>
      <c r="I33" s="34"/>
    </row>
    <row r="34" spans="1:9" s="33" customFormat="1" x14ac:dyDescent="0.3">
      <c r="A34" s="34"/>
      <c r="B34" s="42"/>
      <c r="C34" s="43"/>
      <c r="D34" s="44"/>
      <c r="E34" s="45"/>
      <c r="F34" s="46"/>
      <c r="G34" s="11"/>
      <c r="H34" s="47" t="str">
        <f t="shared" si="3"/>
        <v/>
      </c>
      <c r="I34" s="34"/>
    </row>
    <row r="35" spans="1:9" s="33" customFormat="1" x14ac:dyDescent="0.3">
      <c r="A35" s="34"/>
      <c r="B35" s="49" t="s">
        <v>35</v>
      </c>
      <c r="C35" s="50"/>
      <c r="D35" s="44"/>
      <c r="E35" s="45"/>
      <c r="F35" s="46"/>
      <c r="G35" s="11"/>
      <c r="H35" s="47" t="str">
        <f t="shared" si="3"/>
        <v/>
      </c>
      <c r="I35" s="34"/>
    </row>
    <row r="36" spans="1:9" s="33" customFormat="1" x14ac:dyDescent="0.3">
      <c r="A36" s="34"/>
      <c r="B36" s="42" t="s">
        <v>36</v>
      </c>
      <c r="C36" s="43"/>
      <c r="D36" s="44" t="s">
        <v>24</v>
      </c>
      <c r="E36" s="45">
        <v>2021</v>
      </c>
      <c r="F36" s="46">
        <v>13.8</v>
      </c>
      <c r="G36" s="11"/>
      <c r="H36" s="47" t="str">
        <f t="shared" si="3"/>
        <v/>
      </c>
      <c r="I36" s="34"/>
    </row>
    <row r="37" spans="1:9" s="33" customFormat="1" x14ac:dyDescent="0.3">
      <c r="A37" s="34"/>
      <c r="B37" s="42" t="s">
        <v>37</v>
      </c>
      <c r="C37" s="43"/>
      <c r="D37" s="44" t="s">
        <v>31</v>
      </c>
      <c r="E37" s="45">
        <v>2021</v>
      </c>
      <c r="F37" s="46">
        <v>29.6</v>
      </c>
      <c r="G37" s="11"/>
      <c r="H37" s="47" t="str">
        <f t="shared" si="3"/>
        <v/>
      </c>
      <c r="I37" s="34"/>
    </row>
    <row r="38" spans="1:9" s="33" customFormat="1" x14ac:dyDescent="0.3">
      <c r="A38" s="34"/>
      <c r="B38" s="51"/>
      <c r="C38" s="52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51"/>
      <c r="C39" s="52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51"/>
      <c r="C40" s="52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51"/>
      <c r="C41" s="52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51"/>
      <c r="C42" s="52"/>
      <c r="D42" s="44"/>
      <c r="E42" s="45"/>
      <c r="F42" s="46"/>
      <c r="G42" s="11"/>
      <c r="H42" s="47" t="str">
        <f t="shared" si="4"/>
        <v/>
      </c>
      <c r="I42" s="34"/>
    </row>
    <row r="43" spans="1:9" x14ac:dyDescent="0.3">
      <c r="A43" s="53"/>
      <c r="B43" s="51"/>
      <c r="C43" s="52"/>
      <c r="D43" s="44"/>
      <c r="E43" s="45"/>
      <c r="F43" s="54"/>
      <c r="G43" s="11"/>
      <c r="H43" s="47" t="str">
        <f t="shared" si="0"/>
        <v/>
      </c>
      <c r="I43" s="53"/>
    </row>
    <row r="44" spans="1:9" x14ac:dyDescent="0.3">
      <c r="A44" s="53"/>
      <c r="B44" s="51"/>
      <c r="C44" s="52"/>
      <c r="D44" s="44"/>
      <c r="E44" s="45"/>
      <c r="F44" s="54"/>
      <c r="G44" s="11"/>
      <c r="H44" s="47" t="str">
        <f t="shared" ref="H44" si="5">IF(ISNUMBER(G44),G44*F44,"")</f>
        <v/>
      </c>
      <c r="I44" s="53"/>
    </row>
    <row r="45" spans="1:9" x14ac:dyDescent="0.3">
      <c r="A45" s="53"/>
      <c r="B45" s="51"/>
      <c r="C45" s="52"/>
      <c r="D45" s="44"/>
      <c r="E45" s="45"/>
      <c r="F45" s="54"/>
      <c r="G45" s="11"/>
      <c r="H45" s="47" t="str">
        <f t="shared" si="0"/>
        <v/>
      </c>
      <c r="I45" s="53"/>
    </row>
    <row r="46" spans="1:9" x14ac:dyDescent="0.3">
      <c r="A46" s="53"/>
      <c r="B46" s="51"/>
      <c r="C46" s="52"/>
      <c r="D46" s="44"/>
      <c r="E46" s="45"/>
      <c r="F46" s="54"/>
      <c r="G46" s="11"/>
      <c r="H46" s="47" t="str">
        <f t="shared" ref="H46:H48" si="6">IF(ISNUMBER(G46),G46*F46,"")</f>
        <v/>
      </c>
      <c r="I46" s="53"/>
    </row>
    <row r="47" spans="1:9" x14ac:dyDescent="0.3">
      <c r="A47" s="53"/>
      <c r="B47" s="51"/>
      <c r="C47" s="52"/>
      <c r="D47" s="44"/>
      <c r="E47" s="45"/>
      <c r="F47" s="54"/>
      <c r="G47" s="11"/>
      <c r="H47" s="47" t="str">
        <f t="shared" si="6"/>
        <v/>
      </c>
      <c r="I47" s="53"/>
    </row>
    <row r="48" spans="1:9" x14ac:dyDescent="0.3">
      <c r="A48" s="53"/>
      <c r="B48" s="51"/>
      <c r="C48" s="52"/>
      <c r="D48" s="44"/>
      <c r="E48" s="45"/>
      <c r="F48" s="54"/>
      <c r="G48" s="11"/>
      <c r="H48" s="47" t="str">
        <f t="shared" si="6"/>
        <v/>
      </c>
      <c r="I48" s="53"/>
    </row>
    <row r="49" spans="1:9" x14ac:dyDescent="0.3">
      <c r="A49" s="55"/>
      <c r="B49" s="51"/>
      <c r="C49" s="52"/>
      <c r="D49" s="44"/>
      <c r="E49" s="45"/>
      <c r="F49" s="54"/>
      <c r="G49" s="11"/>
      <c r="H49" s="47" t="str">
        <f t="shared" si="0"/>
        <v/>
      </c>
      <c r="I49" s="55"/>
    </row>
    <row r="50" spans="1:9" x14ac:dyDescent="0.3">
      <c r="A50" s="53"/>
      <c r="B50" s="51"/>
      <c r="C50" s="52"/>
      <c r="D50" s="44"/>
      <c r="E50" s="45"/>
      <c r="F50" s="54"/>
      <c r="G50" s="11"/>
      <c r="H50" s="47" t="str">
        <f t="shared" si="0"/>
        <v/>
      </c>
      <c r="I50" s="53"/>
    </row>
    <row r="51" spans="1:9" x14ac:dyDescent="0.3">
      <c r="A51" s="53"/>
      <c r="B51" s="51"/>
      <c r="C51" s="52"/>
      <c r="D51" s="44"/>
      <c r="E51" s="45"/>
      <c r="F51" s="54"/>
      <c r="G51" s="11"/>
      <c r="H51" s="47" t="str">
        <f t="shared" si="0"/>
        <v/>
      </c>
      <c r="I51" s="53"/>
    </row>
    <row r="52" spans="1:9" ht="14.4" thickBot="1" x14ac:dyDescent="0.35">
      <c r="A52" s="56"/>
      <c r="B52" s="57"/>
      <c r="C52" s="58"/>
      <c r="D52" s="59"/>
      <c r="E52" s="60"/>
      <c r="F52" s="61"/>
      <c r="G52" s="12"/>
      <c r="H52" s="62" t="str">
        <f t="shared" si="0"/>
        <v/>
      </c>
      <c r="I52" s="56"/>
    </row>
    <row r="53" spans="1:9" ht="6" customHeight="1" thickBot="1" x14ac:dyDescent="0.35">
      <c r="A53" s="63"/>
      <c r="B53" s="64"/>
      <c r="C53" s="64"/>
      <c r="D53" s="65"/>
      <c r="E53" s="65"/>
      <c r="F53" s="66"/>
      <c r="G53" s="65"/>
      <c r="H53" s="65"/>
      <c r="I53" s="63"/>
    </row>
    <row r="54" spans="1:9" ht="15.6" thickBot="1" x14ac:dyDescent="0.35">
      <c r="A54" s="67"/>
      <c r="B54" s="63"/>
      <c r="C54" s="63"/>
      <c r="D54" s="68"/>
      <c r="E54" s="68"/>
      <c r="F54" s="63"/>
      <c r="G54" s="29">
        <f>SUM(G21:G53)</f>
        <v>0</v>
      </c>
      <c r="H54" s="69">
        <f>SUM(H21:H53)</f>
        <v>0</v>
      </c>
      <c r="I54" s="67"/>
    </row>
    <row r="55" spans="1:9" s="53" customFormat="1" x14ac:dyDescent="0.3">
      <c r="B55" s="70" t="s">
        <v>38</v>
      </c>
      <c r="C55" s="70"/>
      <c r="D55" s="70"/>
      <c r="E55" s="70"/>
      <c r="F55" s="70"/>
      <c r="G55" s="70"/>
      <c r="H55" s="70"/>
    </row>
    <row r="56" spans="1:9" s="53" customFormat="1" x14ac:dyDescent="0.3">
      <c r="B56" s="70" t="s">
        <v>39</v>
      </c>
      <c r="C56" s="70"/>
      <c r="D56" s="70"/>
      <c r="E56" s="70"/>
      <c r="F56" s="70"/>
      <c r="G56" s="70"/>
      <c r="H56" s="70"/>
    </row>
    <row r="57" spans="1:9" s="53" customFormat="1" x14ac:dyDescent="0.3">
      <c r="B57" s="71" t="s">
        <v>40</v>
      </c>
      <c r="C57" s="72" t="s">
        <v>41</v>
      </c>
      <c r="D57" s="71" t="s">
        <v>42</v>
      </c>
      <c r="E57" s="73" t="s">
        <v>43</v>
      </c>
      <c r="F57" s="73"/>
      <c r="G57" s="73"/>
      <c r="H57" s="73"/>
    </row>
    <row r="58" spans="1:9" s="53" customFormat="1" x14ac:dyDescent="0.25">
      <c r="B58" s="74" t="s">
        <v>44</v>
      </c>
      <c r="C58" s="74"/>
      <c r="D58" s="74"/>
      <c r="E58" s="74"/>
      <c r="F58" s="74"/>
      <c r="G58" s="74"/>
      <c r="H58" s="74"/>
    </row>
    <row r="59" spans="1:9" s="75" customFormat="1" ht="13.2" x14ac:dyDescent="0.3">
      <c r="A59" s="63"/>
      <c r="C59" s="63"/>
      <c r="D59" s="63"/>
      <c r="E59" s="63"/>
      <c r="F59" s="63"/>
      <c r="G59" s="63"/>
      <c r="H59" s="63"/>
      <c r="I59" s="63"/>
    </row>
  </sheetData>
  <sheetProtection algorithmName="SHA-512" hashValue="bwNkHXOxRrpLyODohDdybyDvz0DR8NhzRqzl5rwszKPiR5lB8jXCMR09Z2ycfi+okNffXZ9Fs7sqscePz4RXmQ==" saltValue="PLsh/TjL7u2Hogx7/TnKxQ==" spinCount="100000" sheet="1" objects="1" scenarios="1"/>
  <mergeCells count="51">
    <mergeCell ref="B58:H58"/>
    <mergeCell ref="B10:H10"/>
    <mergeCell ref="B11:H11"/>
    <mergeCell ref="B43:C43"/>
    <mergeCell ref="B45:C45"/>
    <mergeCell ref="B49:C49"/>
    <mergeCell ref="B50:C50"/>
    <mergeCell ref="B51:C51"/>
    <mergeCell ref="B55:H55"/>
    <mergeCell ref="B56:H56"/>
    <mergeCell ref="B52:C52"/>
    <mergeCell ref="B42:C42"/>
    <mergeCell ref="E57:H57"/>
    <mergeCell ref="B35:C35"/>
    <mergeCell ref="B36:C36"/>
    <mergeCell ref="B37:C37"/>
    <mergeCell ref="B21:C21"/>
    <mergeCell ref="B22:C22"/>
    <mergeCell ref="B23:C23"/>
    <mergeCell ref="B24:C24"/>
    <mergeCell ref="B25:C25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38:C38"/>
    <mergeCell ref="B39:C39"/>
    <mergeCell ref="B40:C40"/>
    <mergeCell ref="B41:C41"/>
    <mergeCell ref="B33:C33"/>
    <mergeCell ref="B34:C34"/>
    <mergeCell ref="B6:D6"/>
    <mergeCell ref="B7:D7"/>
    <mergeCell ref="B8:D8"/>
    <mergeCell ref="B2:D2"/>
    <mergeCell ref="B3:D3"/>
    <mergeCell ref="B4:D4"/>
    <mergeCell ref="B5:D5"/>
    <mergeCell ref="B26:C26"/>
    <mergeCell ref="B29:C29"/>
    <mergeCell ref="B30:C30"/>
    <mergeCell ref="B31:C31"/>
    <mergeCell ref="B32:C32"/>
    <mergeCell ref="B28:C28"/>
    <mergeCell ref="B27:C27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