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10" documentId="13_ncr:1_{6C74010F-87D9-47C4-B4B6-1D65F2A1DF37}" xr6:coauthVersionLast="47" xr6:coauthVersionMax="47" xr10:uidLastSave="{C70D9D7F-1C23-4B85-94A0-D5137BBA3EF9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<sst xmlns="http://schemas.openxmlformats.org/spreadsheetml/2006/main" count="50" uniqueCount="41">
  <si>
    <t>Domaine Durand Xavier</t>
  </si>
  <si>
    <t>25 Grande Rue</t>
  </si>
  <si>
    <t>21700 Comblanchien</t>
  </si>
  <si>
    <t>SIRET: 514 2634 90 000 13</t>
  </si>
  <si>
    <t>Tel. : 06.73.50.63.95 OU 03.80.51.28.91</t>
  </si>
  <si>
    <t>Email: domainedurandxavier@gmail.com</t>
  </si>
  <si>
    <t>Site Internet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</si>
  <si>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</si>
  <si>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</si>
  <si>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</si>
  <si>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</si>
  <si>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</si>
  <si>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</si>
  <si>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</si>
  <si>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</si>
  <si>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</si>
  <si>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</si>
  <si>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</si>
  <si>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</si>
  <si>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</si>
  <si>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</si>
  <si>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</si>
  <si>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</si>
  <si>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Bourgogne Aligoté « Le Poirier au Loup »</t>
  </si>
  <si>
    <t>75cl</t>
  </si>
  <si>
    <t>Ladoix « La Rangie »</t>
  </si>
  <si>
    <t>Côte de Nuits villages</t>
  </si>
  <si>
    <t>Vins Rouges</t>
  </si>
  <si>
    <t>Ladoix « Les Briquottes »</t>
  </si>
  <si>
    <t>Côte de Nuits villages « VI »</t>
  </si>
  <si>
    <t>Côte de Nuits villages « Le vaucrain »</t>
  </si>
  <si>
    <t>Aloxe Corton « Les Boutières »</t>
  </si>
  <si>
    <t>Aloxe Corton « Les Chaillots »</t>
  </si>
  <si>
    <t>Corton « Le Rognet » grand cru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</si>
  <si>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</si>
  <si>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</si>
  <si>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</si>
  <si>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1080 7004 1972 2215 7703 384</t>
  </si>
  <si>
    <t>BIC:</t>
  </si>
  <si>
    <t>CCBPFRPPDJN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</si>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</sst>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9" fillId="4" borderId="5" xfId="2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164" fontId="9" fillId="4" borderId="5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9" xfId="0" applyFont="1" applyFill="1" applyBorder="1" applyAlignment="1" applyProtection="1">
      <alignment horizontal="left" vertical="center"/>
    </xf>
    <xf numFmtId="0" fontId="9" fillId="4" borderId="10" xfId="0" applyFont="1" applyFill="1" applyBorder="1" applyAlignment="1" applyProtection="1">
      <alignment horizontal="left" vertical="center"/>
    </xf>
    <xf numFmtId="165" fontId="9" fillId="4" borderId="11" xfId="0" applyNumberFormat="1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44" fontId="9" fillId="4" borderId="11" xfId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4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1</xdr:row>
      <xdr:rowOff>22860</xdr:rowOff>
    </xdr:from>
    <xdr:to>
      <xdr:col>7</xdr:col>
      <xdr:colOff>742368</xdr:colOff>
      <xdr:row>7</xdr:row>
      <xdr:rowOff>168687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39A472-5A72-4346-9830-C52F2D7B4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99060"/>
          <a:ext cx="1184328" cy="128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2020</v>
      </c>
      <c r="F22" s="46">
        <v>8.3000000000000007</v>
      </c>
      <c r="G22" s="11"/>
      <c r="H22" s="47" t="str">
        <f t="shared" ref="H22:H52" si="0">IF(ISNUMBER(G22),G22*F22,"")</f>
        <v/>
      </c>
      <c r="I22" s="41"/>
    </row>
    <row r="23" spans="1:9" s="33" customFormat="1" x14ac:dyDescent="0.3">
      <c r="A23" s="48"/>
      <c r="B23" s="42" t="s">
        <v>25</v>
      </c>
      <c r="C23" s="43"/>
      <c r="D23" s="44" t="s">
        <v>24</v>
      </c>
      <c r="E23" s="45">
        <v>2019</v>
      </c>
      <c r="F23" s="46">
        <v>18.3</v>
      </c>
      <c r="G23" s="11"/>
      <c r="H23" s="47" t="str">
        <f t="shared" si="0"/>
        <v/>
      </c>
      <c r="I23" s="48"/>
    </row>
    <row r="24" spans="1:9" s="33" customFormat="1" x14ac:dyDescent="0.3">
      <c r="A24" s="48"/>
      <c r="B24" s="42" t="s">
        <v>26</v>
      </c>
      <c r="C24" s="43"/>
      <c r="D24" s="44"/>
      <c r="E24" s="45">
        <v>2019</v>
      </c>
      <c r="F24" s="46">
        <v>18.3</v>
      </c>
      <c r="G24" s="11"/>
      <c r="H24" s="47" t="str">
        <f t="shared" si="0"/>
        <v/>
      </c>
      <c r="I24" s="48"/>
    </row>
    <row r="25" spans="1:9" s="33" customFormat="1" x14ac:dyDescent="0.3">
      <c r="A25" s="34"/>
      <c r="B25" s="42"/>
      <c r="C25" s="43"/>
      <c r="D25" s="44"/>
      <c r="E25" s="45"/>
      <c r="F25" s="46"/>
      <c r="G25" s="11"/>
      <c r="H25" s="47" t="str">
        <f t="shared" si="0"/>
        <v/>
      </c>
      <c r="I25" s="34"/>
    </row>
    <row r="26" spans="1:9" s="33" customFormat="1" x14ac:dyDescent="0.3">
      <c r="A26" s="34"/>
      <c r="B26" s="49" t="s">
        <v>27</v>
      </c>
      <c r="C26" s="50"/>
      <c r="D26" s="44"/>
      <c r="E26" s="45"/>
      <c r="F26" s="46"/>
      <c r="G26" s="11"/>
      <c r="H26" s="47" t="str">
        <f t="shared" ref="H26:H31" si="1">IF(ISNUMBER(G26),G26*F26,"")</f>
        <v/>
      </c>
      <c r="I26" s="34"/>
    </row>
    <row r="27" spans="1:9" s="33" customFormat="1" x14ac:dyDescent="0.3">
      <c r="A27" s="34"/>
      <c r="B27" s="42" t="s">
        <v>25</v>
      </c>
      <c r="C27" s="43"/>
      <c r="D27" s="44" t="s">
        <v>24</v>
      </c>
      <c r="E27" s="45">
        <v>2020</v>
      </c>
      <c r="F27" s="46">
        <v>16.8</v>
      </c>
      <c r="G27" s="11"/>
      <c r="H27" s="47" t="str">
        <f t="shared" ref="H27:H28" si="2">IF(ISNUMBER(G27),G27*F27,"")</f>
        <v/>
      </c>
      <c r="I27" s="34"/>
    </row>
    <row r="28" spans="1:9" s="33" customFormat="1" x14ac:dyDescent="0.3">
      <c r="A28" s="34"/>
      <c r="B28" s="42" t="s">
        <v>28</v>
      </c>
      <c r="C28" s="43"/>
      <c r="D28" s="44" t="s">
        <v>24</v>
      </c>
      <c r="E28" s="45">
        <v>2020</v>
      </c>
      <c r="F28" s="46">
        <v>19.5</v>
      </c>
      <c r="G28" s="11"/>
      <c r="H28" s="47" t="str">
        <f t="shared" si="2"/>
        <v/>
      </c>
      <c r="I28" s="34"/>
    </row>
    <row r="29" spans="1:9" s="33" customFormat="1" x14ac:dyDescent="0.3">
      <c r="A29" s="34"/>
      <c r="B29" s="42" t="s">
        <v>29</v>
      </c>
      <c r="C29" s="43"/>
      <c r="D29" s="44" t="s">
        <v>24</v>
      </c>
      <c r="E29" s="45">
        <v>2020</v>
      </c>
      <c r="F29" s="46">
        <v>16.8</v>
      </c>
      <c r="G29" s="11"/>
      <c r="H29" s="47" t="str">
        <f t="shared" si="1"/>
        <v/>
      </c>
      <c r="I29" s="34"/>
    </row>
    <row r="30" spans="1:9" s="33" customFormat="1" x14ac:dyDescent="0.3">
      <c r="A30" s="34"/>
      <c r="B30" s="42" t="s">
        <v>30</v>
      </c>
      <c r="C30" s="43"/>
      <c r="D30" s="44" t="s">
        <v>24</v>
      </c>
      <c r="E30" s="45">
        <v>2020</v>
      </c>
      <c r="F30" s="46">
        <v>19.5</v>
      </c>
      <c r="G30" s="11"/>
      <c r="H30" s="47" t="str">
        <f t="shared" si="1"/>
        <v/>
      </c>
      <c r="I30" s="34"/>
    </row>
    <row r="31" spans="1:9" s="33" customFormat="1" x14ac:dyDescent="0.3">
      <c r="A31" s="34"/>
      <c r="B31" s="42" t="s">
        <v>31</v>
      </c>
      <c r="C31" s="43"/>
      <c r="D31" s="44" t="s">
        <v>24</v>
      </c>
      <c r="E31" s="45">
        <v>2019</v>
      </c>
      <c r="F31" s="46">
        <v>29</v>
      </c>
      <c r="G31" s="11"/>
      <c r="H31" s="47" t="str">
        <f t="shared" si="1"/>
        <v/>
      </c>
      <c r="I31" s="34"/>
    </row>
    <row r="32" spans="1:9" s="33" customFormat="1" x14ac:dyDescent="0.3">
      <c r="A32" s="34"/>
      <c r="B32" s="42" t="s">
        <v>32</v>
      </c>
      <c r="C32" s="43"/>
      <c r="D32" s="44" t="s">
        <v>24</v>
      </c>
      <c r="E32" s="45">
        <v>2020</v>
      </c>
      <c r="F32" s="46">
        <v>31.8</v>
      </c>
      <c r="G32" s="11"/>
      <c r="H32" s="47" t="str">
        <f t="shared" si="0"/>
        <v/>
      </c>
      <c r="I32" s="34"/>
    </row>
    <row r="33" spans="1:9" s="33" customFormat="1" x14ac:dyDescent="0.3">
      <c r="A33" s="34"/>
      <c r="B33" s="42" t="s">
        <v>33</v>
      </c>
      <c r="C33" s="43"/>
      <c r="D33" s="44" t="s">
        <v>24</v>
      </c>
      <c r="E33" s="45">
        <v>2019</v>
      </c>
      <c r="F33" s="46">
        <v>57.2</v>
      </c>
      <c r="G33" s="11"/>
      <c r="H33" s="47" t="str">
        <f t="shared" ref="H33:H37" si="3">IF(ISNUMBER(G33),G33*F33,"")</f>
        <v/>
      </c>
      <c r="I33" s="34"/>
    </row>
    <row r="34" spans="1:9" s="33" customFormat="1" x14ac:dyDescent="0.3">
      <c r="A34" s="34"/>
      <c r="B34" s="42"/>
      <c r="C34" s="43"/>
      <c r="D34" s="44"/>
      <c r="E34" s="45"/>
      <c r="F34" s="46"/>
      <c r="G34" s="11"/>
      <c r="H34" s="47" t="str">
        <f t="shared" si="3"/>
        <v/>
      </c>
      <c r="I34" s="34"/>
    </row>
    <row r="35" spans="1:9" s="33" customFormat="1" x14ac:dyDescent="0.3">
      <c r="A35" s="34"/>
      <c r="B35" s="42"/>
      <c r="C35" s="43"/>
      <c r="D35" s="44"/>
      <c r="E35" s="45"/>
      <c r="F35" s="46"/>
      <c r="G35" s="11"/>
      <c r="H35" s="47" t="str">
        <f t="shared" si="3"/>
        <v/>
      </c>
      <c r="I35" s="34"/>
    </row>
    <row r="36" spans="1:9" s="33" customFormat="1" x14ac:dyDescent="0.3">
      <c r="A36" s="34"/>
      <c r="B36" s="42"/>
      <c r="C36" s="43"/>
      <c r="D36" s="44"/>
      <c r="E36" s="45"/>
      <c r="F36" s="46"/>
      <c r="G36" s="11"/>
      <c r="H36" s="47" t="str">
        <f t="shared" si="3"/>
        <v/>
      </c>
      <c r="I36" s="34"/>
    </row>
    <row r="37" spans="1:9" s="33" customFormat="1" x14ac:dyDescent="0.3">
      <c r="A37" s="34"/>
      <c r="B37" s="42"/>
      <c r="C37" s="43"/>
      <c r="D37" s="44"/>
      <c r="E37" s="45"/>
      <c r="F37" s="46"/>
      <c r="G37" s="11"/>
      <c r="H37" s="47" t="str">
        <f t="shared" si="3"/>
        <v/>
      </c>
      <c r="I37" s="34"/>
    </row>
    <row r="38" spans="1:9" s="33" customFormat="1" x14ac:dyDescent="0.3">
      <c r="A38" s="34"/>
      <c r="B38" s="42"/>
      <c r="C38" s="43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42"/>
      <c r="C39" s="43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42"/>
      <c r="C40" s="43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42"/>
      <c r="C41" s="43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42"/>
      <c r="C42" s="43"/>
      <c r="D42" s="44"/>
      <c r="E42" s="45"/>
      <c r="F42" s="46"/>
      <c r="G42" s="11"/>
      <c r="H42" s="47" t="str">
        <f t="shared" si="4"/>
        <v/>
      </c>
      <c r="I42" s="34"/>
    </row>
    <row r="43" spans="1:9" x14ac:dyDescent="0.3">
      <c r="A43" s="51"/>
      <c r="B43" s="42"/>
      <c r="C43" s="43"/>
      <c r="D43" s="44"/>
      <c r="E43" s="45"/>
      <c r="F43" s="52"/>
      <c r="G43" s="11"/>
      <c r="H43" s="47" t="str">
        <f t="shared" si="0"/>
        <v/>
      </c>
      <c r="I43" s="51"/>
    </row>
    <row r="44" spans="1:9" x14ac:dyDescent="0.3">
      <c r="A44" s="51"/>
      <c r="B44" s="42"/>
      <c r="C44" s="43"/>
      <c r="D44" s="44"/>
      <c r="E44" s="45"/>
      <c r="F44" s="52"/>
      <c r="G44" s="11"/>
      <c r="H44" s="47" t="str">
        <f t="shared" ref="H44" si="5">IF(ISNUMBER(G44),G44*F44,"")</f>
        <v/>
      </c>
      <c r="I44" s="51"/>
    </row>
    <row r="45" spans="1:9" x14ac:dyDescent="0.3">
      <c r="A45" s="51"/>
      <c r="B45" s="42"/>
      <c r="C45" s="43"/>
      <c r="D45" s="44"/>
      <c r="E45" s="45"/>
      <c r="F45" s="52"/>
      <c r="G45" s="11"/>
      <c r="H45" s="47" t="str">
        <f t="shared" si="0"/>
        <v/>
      </c>
      <c r="I45" s="51"/>
    </row>
    <row r="46" spans="1:9" x14ac:dyDescent="0.3">
      <c r="A46" s="51"/>
      <c r="B46" s="42"/>
      <c r="C46" s="43"/>
      <c r="D46" s="44"/>
      <c r="E46" s="45"/>
      <c r="F46" s="52"/>
      <c r="G46" s="11"/>
      <c r="H46" s="47" t="str">
        <f t="shared" ref="H46:H48" si="6">IF(ISNUMBER(G46),G46*F46,"")</f>
        <v/>
      </c>
      <c r="I46" s="51"/>
    </row>
    <row r="47" spans="1:9" x14ac:dyDescent="0.3">
      <c r="A47" s="51"/>
      <c r="B47" s="42"/>
      <c r="C47" s="43"/>
      <c r="D47" s="44"/>
      <c r="E47" s="45"/>
      <c r="F47" s="52"/>
      <c r="G47" s="11"/>
      <c r="H47" s="47" t="str">
        <f t="shared" si="6"/>
        <v/>
      </c>
      <c r="I47" s="51"/>
    </row>
    <row r="48" spans="1:9" x14ac:dyDescent="0.3">
      <c r="A48" s="51"/>
      <c r="B48" s="42"/>
      <c r="C48" s="43"/>
      <c r="D48" s="44"/>
      <c r="E48" s="45"/>
      <c r="F48" s="52"/>
      <c r="G48" s="11"/>
      <c r="H48" s="47" t="str">
        <f t="shared" si="6"/>
        <v/>
      </c>
      <c r="I48" s="51"/>
    </row>
    <row r="49" spans="1:9" x14ac:dyDescent="0.3">
      <c r="A49" s="53"/>
      <c r="B49" s="42"/>
      <c r="C49" s="43"/>
      <c r="D49" s="44"/>
      <c r="E49" s="45"/>
      <c r="F49" s="52"/>
      <c r="G49" s="11"/>
      <c r="H49" s="47" t="str">
        <f t="shared" si="0"/>
        <v/>
      </c>
      <c r="I49" s="53"/>
    </row>
    <row r="50" spans="1:9" x14ac:dyDescent="0.3">
      <c r="A50" s="51"/>
      <c r="B50" s="42"/>
      <c r="C50" s="43"/>
      <c r="D50" s="44"/>
      <c r="E50" s="45"/>
      <c r="F50" s="52"/>
      <c r="G50" s="11"/>
      <c r="H50" s="47" t="str">
        <f t="shared" si="0"/>
        <v/>
      </c>
      <c r="I50" s="51"/>
    </row>
    <row r="51" spans="1:9" x14ac:dyDescent="0.3">
      <c r="A51" s="51"/>
      <c r="B51" s="42"/>
      <c r="C51" s="43"/>
      <c r="D51" s="44"/>
      <c r="E51" s="45"/>
      <c r="F51" s="52"/>
      <c r="G51" s="11"/>
      <c r="H51" s="47" t="str">
        <f t="shared" si="0"/>
        <v/>
      </c>
      <c r="I51" s="51"/>
    </row>
    <row r="52" spans="1:9" ht="14.4" thickBot="1" x14ac:dyDescent="0.35">
      <c r="A52" s="54"/>
      <c r="B52" s="55"/>
      <c r="C52" s="56"/>
      <c r="D52" s="57"/>
      <c r="E52" s="58"/>
      <c r="F52" s="59"/>
      <c r="G52" s="12"/>
      <c r="H52" s="60" t="str">
        <f t="shared" si="0"/>
        <v/>
      </c>
      <c r="I52" s="54"/>
    </row>
    <row r="53" spans="1:9" ht="6" customHeight="1" thickBot="1" x14ac:dyDescent="0.35">
      <c r="A53" s="61"/>
      <c r="B53" s="62"/>
      <c r="C53" s="62"/>
      <c r="D53" s="63"/>
      <c r="E53" s="63"/>
      <c r="F53" s="64"/>
      <c r="G53" s="63"/>
      <c r="H53" s="63"/>
      <c r="I53" s="61"/>
    </row>
    <row r="54" spans="1:9" ht="15.6" thickBot="1" x14ac:dyDescent="0.35">
      <c r="A54" s="65"/>
      <c r="B54" s="61"/>
      <c r="C54" s="61"/>
      <c r="D54" s="66"/>
      <c r="E54" s="66"/>
      <c r="F54" s="61"/>
      <c r="G54" s="29">
        <f>SUM(G21:G53)</f>
        <v>0</v>
      </c>
      <c r="H54" s="67">
        <f>SUM(H21:H53)</f>
        <v>0</v>
      </c>
      <c r="I54" s="65"/>
    </row>
    <row r="55" spans="1:9" s="51" customFormat="1" x14ac:dyDescent="0.3">
      <c r="B55" s="68" t="s">
        <v>34</v>
      </c>
      <c r="C55" s="68"/>
      <c r="D55" s="68"/>
      <c r="E55" s="68"/>
      <c r="F55" s="68"/>
      <c r="G55" s="68"/>
      <c r="H55" s="68"/>
    </row>
    <row r="56" spans="1:9" s="51" customFormat="1" x14ac:dyDescent="0.3">
      <c r="B56" s="68" t="s">
        <v>35</v>
      </c>
      <c r="C56" s="68"/>
      <c r="D56" s="68"/>
      <c r="E56" s="68"/>
      <c r="F56" s="68"/>
      <c r="G56" s="68"/>
      <c r="H56" s="68"/>
    </row>
    <row r="57" spans="1:9" s="51" customFormat="1" x14ac:dyDescent="0.3">
      <c r="B57" s="69" t="s">
        <v>36</v>
      </c>
      <c r="C57" s="70" t="s">
        <v>37</v>
      </c>
      <c r="D57" s="69" t="s">
        <v>38</v>
      </c>
      <c r="E57" s="71" t="s">
        <v>39</v>
      </c>
      <c r="F57" s="71"/>
      <c r="G57" s="71"/>
      <c r="H57" s="71"/>
    </row>
    <row r="58" spans="1:9" s="51" customFormat="1" x14ac:dyDescent="0.25">
      <c r="B58" s="72" t="s">
        <v>40</v>
      </c>
      <c r="C58" s="72"/>
      <c r="D58" s="72"/>
      <c r="E58" s="72"/>
      <c r="F58" s="72"/>
      <c r="G58" s="72"/>
      <c r="H58" s="72"/>
    </row>
    <row r="59" spans="1:9" s="73" customFormat="1" ht="13.2" x14ac:dyDescent="0.3">
      <c r="A59" s="61"/>
      <c r="C59" s="61"/>
      <c r="D59" s="61"/>
      <c r="E59" s="61"/>
      <c r="F59" s="61"/>
      <c r="G59" s="61"/>
      <c r="H59" s="61"/>
      <c r="I59" s="61"/>
    </row>
  </sheetData>
  <sheetProtection algorithmName="SHA-512" hashValue="wfI/J2p/R5w87nUXuhj7F+/zhHCQZeLs4t7nZZggjgYMt00xXzpJ4vLjMc0VY0cI584hns7lVsMKeRc66qFcUQ==" saltValue="bVUjd4/ggHKDJnFi224ZYw==" spinCount="100000" sheet="1" objects="1" scenarios="1"/>
  <mergeCells count="50"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9:C29"/>
    <mergeCell ref="B35:C35"/>
    <mergeCell ref="B36:C36"/>
    <mergeCell ref="B55:H55"/>
    <mergeCell ref="B56:H56"/>
    <mergeCell ref="E57:H57"/>
    <mergeCell ref="B30:C30"/>
    <mergeCell ref="B31:C31"/>
    <mergeCell ref="B32:C32"/>
    <mergeCell ref="B52:C52"/>
    <mergeCell ref="B42:C42"/>
    <mergeCell ref="B21:C21"/>
    <mergeCell ref="B22:C22"/>
    <mergeCell ref="B23:C23"/>
    <mergeCell ref="B24:C24"/>
    <mergeCell ref="B25:C25"/>
    <mergeCell ref="B27:C27"/>
    <mergeCell ref="B38:C38"/>
    <mergeCell ref="B39:C39"/>
    <mergeCell ref="B40:C40"/>
    <mergeCell ref="B41:C41"/>
    <mergeCell ref="B37:C37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  <mergeCell ref="B33:C33"/>
    <mergeCell ref="B34:C34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